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SA628281\Desktop\Сайт\111\КАБЕЛЬ\"/>
    </mc:Choice>
  </mc:AlternateContent>
  <bookViews>
    <workbookView xWindow="0" yWindow="0" windowWidth="19200" windowHeight="7050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5" i="1"/>
  <c r="F5" i="1" s="1"/>
  <c r="F49" i="1" l="1"/>
</calcChain>
</file>

<file path=xl/sharedStrings.xml><?xml version="1.0" encoding="utf-8"?>
<sst xmlns="http://schemas.openxmlformats.org/spreadsheetml/2006/main" count="95" uniqueCount="52">
  <si>
    <t>Код</t>
  </si>
  <si>
    <t>Обозначение</t>
  </si>
  <si>
    <t>КАБЕЛЬ КВВГЭ нг(А)-LS 10Х1.5</t>
  </si>
  <si>
    <t>КАБЕЛЬ ВВГ нг(А)-LS 4Х6 (N)</t>
  </si>
  <si>
    <t>КАБЕЛЬ АПвВ нг(А) 1Х95/25 10кВ</t>
  </si>
  <si>
    <t>КАБЕЛЬ ВВГ нг(А)-LS 3Х1.5 (N,PE)</t>
  </si>
  <si>
    <t>КАБЕЛЬ ВВГ нг(А)-LS 5Х16 (N,PE)</t>
  </si>
  <si>
    <t>КАБЕЛЬ LIYCY 3Х0.75</t>
  </si>
  <si>
    <t>КАБЕЛЬ АПвВ нг(А)-LS 1Х50/16 10кВ</t>
  </si>
  <si>
    <t>КАБЕЛЬ ВВГ нг(А)-LS 4Х10 (N)</t>
  </si>
  <si>
    <t>КАБЕЛЬ ВВГ нг(А)-LS 2Х2.5 (N) 1кВ</t>
  </si>
  <si>
    <t>КАБЕЛЬ ВВГ нг(А)-ХЛ 3Х4 (N,PE)</t>
  </si>
  <si>
    <t>КАБЕЛЬ F/UTP CAT 5E PVC 4Х2Х0.51</t>
  </si>
  <si>
    <t>КАБЕЛЬ ВВГ нг(А)-LS 4Х16 (N) 1кВ</t>
  </si>
  <si>
    <t>КАБЕЛЬ ВВГ нг(А)-LS 3Х2.5 (N,PE) 1кВ</t>
  </si>
  <si>
    <t>КАБЕЛЬ ВВГ нг(А)-FRLS 4Х1.5 (N) 1кВ</t>
  </si>
  <si>
    <t>КАБЕЛЬ ПвВ нг(А)-LS 1Х240/25 10кВ</t>
  </si>
  <si>
    <t>КАБЕЛЬ КГВВ нг(А)-LS 4Х2.5 1кВ</t>
  </si>
  <si>
    <t>КАБЕЛЬ ВВГ нг(А)-ХЛ 5Х35 (N,PE)</t>
  </si>
  <si>
    <t>КАБЕЛЬ ВВГ нг(А)-ХЛ 3Х1.5 (N,PE)</t>
  </si>
  <si>
    <t>КАБЕЛЬ ВВГ нг(А)-LS 4Х25 (N)</t>
  </si>
  <si>
    <t>КАБЕЛЬ ВВГ нг(А)-LS 5Х6 (N,PE)</t>
  </si>
  <si>
    <t>КАБЕЛЬ КВВГЭ нг(А)-ХЛ 4Х1.5</t>
  </si>
  <si>
    <t>КАБЕЛЬ КВВГЭ нг(А)-LS 4Х1.5</t>
  </si>
  <si>
    <t>КАБЕЛЬ КВВГЭ нг(А)-ХЛ 4Х2.5</t>
  </si>
  <si>
    <t>КАБЕЛЬ КВВГЭ нг(А)-ХЛ 14Х1.5</t>
  </si>
  <si>
    <t>КАБЕЛЬ ВВГ нг(А)-FRLS 5Х1.5 (N,PE) 1кВ</t>
  </si>
  <si>
    <t>КАБЕЛЬ ВВГ нг(А)-FRLS 5Х2.5 (N,PE) 1кВ</t>
  </si>
  <si>
    <t>КАБЕЛЬ КВВГЭ нг(А)-LS 7Х1.5</t>
  </si>
  <si>
    <t>КАБЕЛЬ КВВГЭ нг(А)-LS 14Х1.5</t>
  </si>
  <si>
    <t>КАБЕЛЬ КВВГЭ нг(А)-LS 7Х2.5</t>
  </si>
  <si>
    <t>КАБЕЛЬ ВВГ нг(А)-LS 5Х4 (N,PE)</t>
  </si>
  <si>
    <t>КАБЕЛЬ ВВГ нг(А)-LS 4Х16 (N)</t>
  </si>
  <si>
    <t>КАБЕЛЬ ВВГ нг(А)-LS 3Х4 (N,PE)</t>
  </si>
  <si>
    <t>КАБЕЛЬ ВВГ нг(А)-LS 5Х25 (N,PE)</t>
  </si>
  <si>
    <t>КАБЕЛЬ ВВГ нг(А)-LS 5Х50 (N,PE)</t>
  </si>
  <si>
    <t>КАБЕЛЬ КВВГЭ нг(А)-ХЛ 4Х4</t>
  </si>
  <si>
    <t>КАБЕЛЬ КВВГЭ нг(А)-LS 7Х10</t>
  </si>
  <si>
    <t>КАБЕЛЬ ВВГ нг(А)-LS 5Х70 (N,PE) 1кВ</t>
  </si>
  <si>
    <t>КАБЕЛЬ ВВГ нг(А)-LS 5Х10 (N,PE)</t>
  </si>
  <si>
    <t>КАБЕЛЬ ВВГ нг(А)-LS 5Х35 (N,PE)</t>
  </si>
  <si>
    <t>КАБЕЛЬ ВВГ нг(А)-FRLS 3Х1.5 (N,PE) 1кВ</t>
  </si>
  <si>
    <t>ПРОВОД ПуГВ нг(А)-LS 1Х120 З-Ж</t>
  </si>
  <si>
    <t>КАБЕЛЬ АПвВ нг(А)-LS 1Х95/25 10кВ</t>
  </si>
  <si>
    <t>КАБЕЛЬ КГРУ нг(А)-HF 3Х1.5 (N,PE) 1кВ</t>
  </si>
  <si>
    <t>КАБЕЛЬ ПвВ нг(А)-ХЛ 1Х95/50 10кВ</t>
  </si>
  <si>
    <t>МЕТР</t>
  </si>
  <si>
    <t>Ед. изм.</t>
  </si>
  <si>
    <t>Кол-во</t>
  </si>
  <si>
    <t>Цена</t>
  </si>
  <si>
    <t>Сумма</t>
  </si>
  <si>
    <r>
      <t xml:space="preserve">Общий метраж может состоять из нескольких отрезков.                                           </t>
    </r>
    <r>
      <rPr>
        <b/>
        <sz val="11"/>
        <color theme="1"/>
        <rFont val="Calibri"/>
        <family val="2"/>
        <charset val="204"/>
        <scheme val="minor"/>
      </rPr>
      <t>(цена договорная)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</si>
</sst>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#,###,##0.00"/>
  </numFmts>
  <fonts count="4" x14ac:knownFonts="1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/>
    <xf numFmtId="164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86180</xdr:colOff>
      <xdr:row>4</xdr:row>
      <xdr:rowOff>90718</xdr:rowOff>
    </xdr:from>
    <xdr:to>
      <xdr:col>11</xdr:col>
      <xdr:colOff>38335</xdr:colOff>
      <xdr:row>24</xdr:row>
      <xdr:rowOff>108860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64" r="15413"/>
        <a:stretch/>
      </xdr:blipFill>
      <xdr:spPr>
        <a:xfrm rot="5400000">
          <a:off x="5183079" y="1144247"/>
          <a:ext cx="3646714" cy="2991083"/>
        </a:xfrm>
        <a:prstGeom prst="rect">
          <a:avLst/>
        </a:prstGeom>
      </xdr:spPr>
    </xdr:pic>
    <xdr:clientData/>
  </xdr:twoCellAnchor>
  <xdr:twoCellAnchor editAs="oneCell">
    <xdr:from>
      <xdr:col>6</xdr:col>
      <xdr:colOff>118251</xdr:colOff>
      <xdr:row>24</xdr:row>
      <xdr:rowOff>163287</xdr:rowOff>
    </xdr:from>
    <xdr:to>
      <xdr:col>11</xdr:col>
      <xdr:colOff>70407</xdr:colOff>
      <xdr:row>48</xdr:row>
      <xdr:rowOff>9076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34" r="15622"/>
        <a:stretch/>
      </xdr:blipFill>
      <xdr:spPr>
        <a:xfrm rot="5400000">
          <a:off x="4938470" y="5122068"/>
          <a:ext cx="4200074" cy="2991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SA628281/Desktop/&#1056;&#1072;&#1073;&#1086;&#1090;&#1072;/Scrap%20Committee/&#1057;&#1082;&#1088;&#1072;&#1087;%20&#1082;&#1086;&#1084;&#1080;&#1090;&#1077;&#1090;/15-2022%20&#1089;&#1082;&#1088;&#1072;&#1087;/&#1055;&#1088;&#1077;&#1079;&#1077;&#1085;&#1090;&#1072;&#1094;&#1080;&#1103;%2015-2022%20&#1086;&#1090;%2017.1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"/>
      <sheetName val="Лист2"/>
      <sheetName val="Лист1"/>
      <sheetName val="Отх.эл.об по УК"/>
      <sheetName val="Отх.эл.об"/>
      <sheetName val="Трансформаторы"/>
      <sheetName val="Обрези кабеля"/>
      <sheetName val="Сендвич-панели+профиль"/>
      <sheetName val="Металл"/>
      <sheetName val="Удлинитель стрелы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H1" t="str">
            <v>Вес</v>
          </cell>
        </row>
        <row r="2">
          <cell r="A2" t="str">
            <v>Код</v>
          </cell>
          <cell r="B2" t="str">
            <v>Наименование узлов, оборудования, 
комплектующих, материала</v>
          </cell>
          <cell r="C2" t="str">
            <v>Количество</v>
          </cell>
          <cell r="D2" t="str">
            <v>Ед изм</v>
          </cell>
          <cell r="E2" t="str">
            <v>Дата прихода</v>
          </cell>
          <cell r="F2" t="str">
            <v xml:space="preserve">Цена </v>
          </cell>
          <cell r="H2" t="str">
            <v>Металла</v>
          </cell>
          <cell r="I2" t="str">
            <v xml:space="preserve">Сумма </v>
          </cell>
        </row>
        <row r="3">
          <cell r="A3">
            <v>867258</v>
          </cell>
          <cell r="B3" t="str">
            <v>КАБЕЛЬ АПвВ нг(А) 1Х95/25 10кВ</v>
          </cell>
          <cell r="C3">
            <v>1.6</v>
          </cell>
          <cell r="D3" t="str">
            <v>МЕТР</v>
          </cell>
          <cell r="E3" t="str">
            <v>05.2019</v>
          </cell>
          <cell r="F3">
            <v>446.24</v>
          </cell>
          <cell r="G3" t="str">
            <v>алюм.</v>
          </cell>
          <cell r="H3">
            <v>0.41</v>
          </cell>
          <cell r="I3">
            <v>713.98400000000004</v>
          </cell>
        </row>
        <row r="4">
          <cell r="A4">
            <v>1401597</v>
          </cell>
          <cell r="B4" t="str">
            <v>КАБЕЛЬ АПвВ нг(А)-LS 1Х50/16 10кВ</v>
          </cell>
          <cell r="C4">
            <v>4.3000000000000007</v>
          </cell>
          <cell r="D4" t="str">
            <v>МЕТР</v>
          </cell>
          <cell r="E4" t="str">
            <v>08.2021</v>
          </cell>
          <cell r="F4">
            <v>541.76</v>
          </cell>
          <cell r="G4" t="str">
            <v>алюм.</v>
          </cell>
          <cell r="H4">
            <v>0.57999999999999996</v>
          </cell>
          <cell r="I4">
            <v>2329.5680000000002</v>
          </cell>
        </row>
        <row r="5">
          <cell r="A5">
            <v>4652466</v>
          </cell>
          <cell r="B5" t="str">
            <v>КАБЕЛЬ АПвВ нг(А)-LS 1Х95/25 10кВ</v>
          </cell>
          <cell r="C5">
            <v>3.5</v>
          </cell>
          <cell r="D5" t="str">
            <v>МЕТР</v>
          </cell>
          <cell r="E5" t="str">
            <v>11.2020</v>
          </cell>
          <cell r="F5">
            <v>465</v>
          </cell>
          <cell r="G5" t="str">
            <v>алюм.</v>
          </cell>
          <cell r="H5">
            <v>0.89</v>
          </cell>
          <cell r="I5">
            <v>1627.5</v>
          </cell>
        </row>
        <row r="6">
          <cell r="A6">
            <v>2062841</v>
          </cell>
          <cell r="B6" t="str">
            <v>КАБЕЛЬ F/UTP CAT 5E PVC 4Х2Х0.51</v>
          </cell>
          <cell r="C6">
            <v>13.5</v>
          </cell>
          <cell r="D6" t="str">
            <v>МЕТР</v>
          </cell>
          <cell r="E6" t="str">
            <v>07.2022</v>
          </cell>
          <cell r="F6">
            <v>12.852</v>
          </cell>
          <cell r="G6" t="str">
            <v>медь</v>
          </cell>
          <cell r="H6">
            <v>0.49</v>
          </cell>
          <cell r="I6">
            <v>173.50200000000001</v>
          </cell>
        </row>
        <row r="7">
          <cell r="A7">
            <v>1214288</v>
          </cell>
          <cell r="B7" t="str">
            <v>КАБЕЛЬ LIYCY 3Х0.75</v>
          </cell>
          <cell r="C7">
            <v>8</v>
          </cell>
          <cell r="D7" t="str">
            <v>МЕТР</v>
          </cell>
          <cell r="E7" t="str">
            <v>11.2019</v>
          </cell>
          <cell r="F7">
            <v>49.46</v>
          </cell>
          <cell r="G7" t="str">
            <v>медь</v>
          </cell>
          <cell r="H7">
            <v>0.16</v>
          </cell>
          <cell r="I7">
            <v>395.68</v>
          </cell>
        </row>
        <row r="8">
          <cell r="A8">
            <v>3816850</v>
          </cell>
          <cell r="B8" t="str">
            <v>КАБЕЛЬ ВВГ нг(А)-FRLS 3Х1.5 (N,PE) 1кВ</v>
          </cell>
          <cell r="C8">
            <v>2</v>
          </cell>
          <cell r="D8" t="str">
            <v>МЕТР</v>
          </cell>
          <cell r="E8" t="str">
            <v>08.2021</v>
          </cell>
          <cell r="F8">
            <v>79.150000000000006</v>
          </cell>
          <cell r="G8" t="str">
            <v>медь</v>
          </cell>
          <cell r="H8">
            <v>0.08</v>
          </cell>
          <cell r="I8">
            <v>158.30000000000001</v>
          </cell>
        </row>
        <row r="9">
          <cell r="A9">
            <v>3816850</v>
          </cell>
          <cell r="B9" t="str">
            <v>КАБЕЛЬ ВВГ нг(А)-FRLS 3Х1.5 (N,PE) 1кВ</v>
          </cell>
          <cell r="C9">
            <v>4</v>
          </cell>
          <cell r="D9" t="str">
            <v>МЕТР</v>
          </cell>
          <cell r="E9" t="str">
            <v>03.2022</v>
          </cell>
          <cell r="F9">
            <v>61.73</v>
          </cell>
          <cell r="G9" t="str">
            <v>медь</v>
          </cell>
          <cell r="H9">
            <v>0.16</v>
          </cell>
          <cell r="I9">
            <v>246.92</v>
          </cell>
        </row>
        <row r="10">
          <cell r="A10">
            <v>2180265</v>
          </cell>
          <cell r="B10" t="str">
            <v>КАБЕЛЬ ВВГ нг(А)-FRLS 4Х1.5 (N) 1кВ</v>
          </cell>
          <cell r="C10">
            <v>2</v>
          </cell>
          <cell r="D10" t="str">
            <v>МЕТР</v>
          </cell>
          <cell r="E10" t="str">
            <v>08.2022</v>
          </cell>
          <cell r="F10">
            <v>48.38</v>
          </cell>
          <cell r="G10" t="str">
            <v>медь</v>
          </cell>
          <cell r="H10">
            <v>0.1</v>
          </cell>
          <cell r="I10">
            <v>96.76</v>
          </cell>
        </row>
        <row r="11">
          <cell r="A11">
            <v>2977923</v>
          </cell>
          <cell r="B11" t="str">
            <v>КАБЕЛЬ ВВГ нг(А)-FRLS 5Х1.5 (N,PE) 1кВ</v>
          </cell>
          <cell r="C11">
            <v>2</v>
          </cell>
          <cell r="D11" t="str">
            <v>МЕТР</v>
          </cell>
          <cell r="E11" t="str">
            <v>08.2021</v>
          </cell>
          <cell r="F11">
            <v>128</v>
          </cell>
          <cell r="G11" t="str">
            <v>медь</v>
          </cell>
          <cell r="H11">
            <v>0.13</v>
          </cell>
          <cell r="I11">
            <v>256</v>
          </cell>
        </row>
        <row r="12">
          <cell r="A12">
            <v>2977923</v>
          </cell>
          <cell r="B12" t="str">
            <v>КАБЕЛЬ ВВГ нг(А)-FRLS 5Х1.5 (N,PE) 1кВ</v>
          </cell>
          <cell r="C12">
            <v>3</v>
          </cell>
          <cell r="D12" t="str">
            <v>МЕТР</v>
          </cell>
          <cell r="E12" t="str">
            <v>03.2022</v>
          </cell>
          <cell r="F12">
            <v>101.68</v>
          </cell>
          <cell r="G12" t="str">
            <v>медь</v>
          </cell>
          <cell r="H12">
            <v>0.2</v>
          </cell>
          <cell r="I12">
            <v>305.04000000000002</v>
          </cell>
        </row>
        <row r="13">
          <cell r="A13">
            <v>2977925</v>
          </cell>
          <cell r="B13" t="str">
            <v>КАБЕЛЬ ВВГ нг(А)-FRLS 5Х2.5 (N,PE) 1кВ</v>
          </cell>
          <cell r="C13">
            <v>2</v>
          </cell>
          <cell r="D13" t="str">
            <v>МЕТР</v>
          </cell>
          <cell r="E13" t="str">
            <v>07.2020</v>
          </cell>
          <cell r="F13">
            <v>94.8</v>
          </cell>
          <cell r="G13" t="str">
            <v>медь</v>
          </cell>
          <cell r="H13">
            <v>0.22</v>
          </cell>
          <cell r="I13">
            <v>189.6</v>
          </cell>
        </row>
        <row r="14">
          <cell r="A14">
            <v>1828659</v>
          </cell>
          <cell r="B14" t="str">
            <v>КАБЕЛЬ ВВГ нг(А)-LS 2Х2.5 (N) 1кВ</v>
          </cell>
          <cell r="C14">
            <v>10</v>
          </cell>
          <cell r="D14" t="str">
            <v>МЕТР</v>
          </cell>
          <cell r="E14" t="str">
            <v>05.2021</v>
          </cell>
          <cell r="F14">
            <v>56.6</v>
          </cell>
          <cell r="G14" t="str">
            <v>медь</v>
          </cell>
          <cell r="H14">
            <v>0.44</v>
          </cell>
          <cell r="I14">
            <v>566</v>
          </cell>
        </row>
        <row r="15">
          <cell r="A15">
            <v>1095728</v>
          </cell>
          <cell r="B15" t="str">
            <v>КАБЕЛЬ ВВГ нг(А)-LS 3Х1.5 (N,PE)</v>
          </cell>
          <cell r="C15">
            <v>4</v>
          </cell>
          <cell r="D15" t="str">
            <v>МЕТР</v>
          </cell>
          <cell r="E15" t="str">
            <v>11.2020</v>
          </cell>
          <cell r="F15">
            <v>33.229999999999997</v>
          </cell>
          <cell r="G15" t="str">
            <v>медь</v>
          </cell>
          <cell r="H15">
            <v>0.16</v>
          </cell>
          <cell r="I15">
            <v>132.91999999999999</v>
          </cell>
        </row>
        <row r="16">
          <cell r="A16">
            <v>1095728</v>
          </cell>
          <cell r="B16" t="str">
            <v>КАБЕЛЬ ВВГ нг(А)-LS 3Х1.5 (N,PE)</v>
          </cell>
          <cell r="C16">
            <v>4</v>
          </cell>
          <cell r="D16" t="str">
            <v>МЕТР</v>
          </cell>
          <cell r="E16" t="str">
            <v>01.2022</v>
          </cell>
          <cell r="F16">
            <v>45.41</v>
          </cell>
          <cell r="G16" t="str">
            <v>медь</v>
          </cell>
          <cell r="H16">
            <v>0.16</v>
          </cell>
          <cell r="I16">
            <v>181.64</v>
          </cell>
        </row>
        <row r="17">
          <cell r="A17">
            <v>2125718</v>
          </cell>
          <cell r="B17" t="str">
            <v>КАБЕЛЬ ВВГ нг(А)-LS 3Х2.5 (N,PE) 1кВ</v>
          </cell>
          <cell r="C17">
            <v>11</v>
          </cell>
          <cell r="D17" t="str">
            <v>МЕТР</v>
          </cell>
          <cell r="E17" t="str">
            <v>03.2022</v>
          </cell>
          <cell r="F17">
            <v>113.68</v>
          </cell>
          <cell r="G17" t="str">
            <v>медь</v>
          </cell>
          <cell r="H17">
            <v>0.73</v>
          </cell>
          <cell r="I17">
            <v>1250.48</v>
          </cell>
        </row>
        <row r="18">
          <cell r="A18">
            <v>3235784</v>
          </cell>
          <cell r="B18" t="str">
            <v>КАБЕЛЬ ВВГ нг(А)-LS 3Х4 (N,PE)</v>
          </cell>
          <cell r="C18">
            <v>15</v>
          </cell>
          <cell r="D18" t="str">
            <v>МЕТР</v>
          </cell>
          <cell r="E18" t="str">
            <v>10.2020</v>
          </cell>
          <cell r="F18">
            <v>74.849999999999994</v>
          </cell>
          <cell r="G18" t="str">
            <v>медь</v>
          </cell>
          <cell r="H18">
            <v>1.6</v>
          </cell>
          <cell r="I18">
            <v>1122.75</v>
          </cell>
        </row>
        <row r="19">
          <cell r="A19">
            <v>1489643</v>
          </cell>
          <cell r="B19" t="str">
            <v>КАБЕЛЬ ВВГ нг(А)-LS 4Х10 (N)</v>
          </cell>
          <cell r="C19">
            <v>21.5</v>
          </cell>
          <cell r="D19" t="str">
            <v>МЕТР</v>
          </cell>
          <cell r="E19" t="str">
            <v>10.2020</v>
          </cell>
          <cell r="F19">
            <v>213.24</v>
          </cell>
          <cell r="G19" t="str">
            <v>медь</v>
          </cell>
          <cell r="H19">
            <v>7.6539999999999999</v>
          </cell>
          <cell r="I19">
            <v>4584.66</v>
          </cell>
        </row>
        <row r="20">
          <cell r="A20">
            <v>3235782</v>
          </cell>
          <cell r="B20" t="str">
            <v>КАБЕЛЬ ВВГ нг(А)-LS 4Х16 (N)</v>
          </cell>
          <cell r="C20">
            <v>4.4000000000000004</v>
          </cell>
          <cell r="D20" t="str">
            <v>МЕТР</v>
          </cell>
          <cell r="E20" t="str">
            <v>10.2020</v>
          </cell>
          <cell r="F20">
            <v>283.3</v>
          </cell>
          <cell r="G20" t="str">
            <v>медь</v>
          </cell>
          <cell r="H20">
            <v>2.5</v>
          </cell>
          <cell r="I20">
            <v>1246.5200000000002</v>
          </cell>
        </row>
        <row r="21">
          <cell r="A21">
            <v>3235782</v>
          </cell>
          <cell r="B21" t="str">
            <v>КАБЕЛЬ ВВГ нг(А)-LS 4Х16 (N)</v>
          </cell>
          <cell r="C21">
            <v>3.2</v>
          </cell>
          <cell r="D21" t="str">
            <v>МЕТР</v>
          </cell>
          <cell r="E21" t="str">
            <v>03.2021</v>
          </cell>
          <cell r="F21">
            <v>485.45</v>
          </cell>
          <cell r="G21" t="str">
            <v>медь</v>
          </cell>
          <cell r="H21">
            <v>1.82</v>
          </cell>
          <cell r="I21">
            <v>1553.44</v>
          </cell>
        </row>
        <row r="22">
          <cell r="A22">
            <v>2084877</v>
          </cell>
          <cell r="B22" t="str">
            <v>КАБЕЛЬ ВВГ нг(А)-LS 4Х16 (N) 1кВ</v>
          </cell>
          <cell r="C22">
            <v>4</v>
          </cell>
          <cell r="D22" t="str">
            <v>МЕТР</v>
          </cell>
          <cell r="E22" t="str">
            <v>10.2020</v>
          </cell>
          <cell r="F22">
            <v>352.3</v>
          </cell>
          <cell r="G22" t="str">
            <v>медь</v>
          </cell>
          <cell r="H22">
            <v>2.2799999999999998</v>
          </cell>
          <cell r="I22">
            <v>1409.2</v>
          </cell>
        </row>
        <row r="23">
          <cell r="A23">
            <v>2594817</v>
          </cell>
          <cell r="B23" t="str">
            <v>КАБЕЛЬ ВВГ нг(А)-LS 4Х25 (N)</v>
          </cell>
          <cell r="C23">
            <v>3</v>
          </cell>
          <cell r="D23" t="str">
            <v>МЕТР</v>
          </cell>
          <cell r="E23" t="str">
            <v>01.2021</v>
          </cell>
          <cell r="F23">
            <v>611.89</v>
          </cell>
          <cell r="G23" t="str">
            <v>медь</v>
          </cell>
          <cell r="H23">
            <v>2.67</v>
          </cell>
          <cell r="I23">
            <v>1835.67</v>
          </cell>
        </row>
        <row r="24">
          <cell r="A24">
            <v>699821</v>
          </cell>
          <cell r="B24" t="str">
            <v>КАБЕЛЬ ВВГ нг(А)-LS 4Х6 (N)</v>
          </cell>
          <cell r="C24">
            <v>8.5</v>
          </cell>
          <cell r="D24" t="str">
            <v>МЕТР</v>
          </cell>
          <cell r="E24" t="str">
            <v>07.2020</v>
          </cell>
          <cell r="F24">
            <v>120.96</v>
          </cell>
          <cell r="G24" t="str">
            <v>медь</v>
          </cell>
          <cell r="H24">
            <v>1.82</v>
          </cell>
          <cell r="I24">
            <v>1028.1599999999999</v>
          </cell>
        </row>
        <row r="25">
          <cell r="A25">
            <v>3545418</v>
          </cell>
          <cell r="B25" t="str">
            <v>КАБЕЛЬ ВВГ нг(А)-LS 5Х10 (N,PE)</v>
          </cell>
          <cell r="C25">
            <v>1</v>
          </cell>
          <cell r="D25" t="str">
            <v>МЕТР</v>
          </cell>
          <cell r="E25" t="str">
            <v>01.2021</v>
          </cell>
          <cell r="F25">
            <v>223.76</v>
          </cell>
          <cell r="G25" t="str">
            <v>медь</v>
          </cell>
          <cell r="H25">
            <v>0.44</v>
          </cell>
          <cell r="I25">
            <v>223.76</v>
          </cell>
        </row>
        <row r="26">
          <cell r="A26">
            <v>3545418</v>
          </cell>
          <cell r="B26" t="str">
            <v>КАБЕЛЬ ВВГ нг(А)-LS 5Х10 (N,PE)</v>
          </cell>
          <cell r="C26">
            <v>3</v>
          </cell>
          <cell r="D26" t="str">
            <v>МЕТР</v>
          </cell>
          <cell r="E26" t="str">
            <v>11.2021</v>
          </cell>
          <cell r="F26">
            <v>428</v>
          </cell>
          <cell r="G26" t="str">
            <v>медь</v>
          </cell>
          <cell r="H26">
            <v>1.33</v>
          </cell>
          <cell r="I26">
            <v>1284</v>
          </cell>
        </row>
        <row r="27">
          <cell r="A27">
            <v>1143202</v>
          </cell>
          <cell r="B27" t="str">
            <v>КАБЕЛЬ ВВГ нг(А)-LS 5Х16 (N,PE)</v>
          </cell>
          <cell r="C27">
            <v>3</v>
          </cell>
          <cell r="D27" t="str">
            <v>МЕТР</v>
          </cell>
          <cell r="E27" t="str">
            <v>01.2021</v>
          </cell>
          <cell r="F27">
            <v>384.2</v>
          </cell>
          <cell r="G27" t="str">
            <v>медь</v>
          </cell>
          <cell r="H27">
            <v>2.14</v>
          </cell>
          <cell r="I27">
            <v>1152.5999999999999</v>
          </cell>
        </row>
        <row r="28">
          <cell r="A28">
            <v>3259485</v>
          </cell>
          <cell r="B28" t="str">
            <v>КАБЕЛЬ ВВГ нг(А)-LS 5Х25 (N,PE)</v>
          </cell>
          <cell r="C28">
            <v>2</v>
          </cell>
          <cell r="D28" t="str">
            <v>МЕТР</v>
          </cell>
          <cell r="E28" t="str">
            <v>12.2020</v>
          </cell>
          <cell r="F28">
            <v>876.66</v>
          </cell>
          <cell r="G28" t="str">
            <v>медь</v>
          </cell>
          <cell r="H28">
            <v>2.2200000000000002</v>
          </cell>
          <cell r="I28">
            <v>1753.32</v>
          </cell>
        </row>
        <row r="29">
          <cell r="A29">
            <v>3259485</v>
          </cell>
          <cell r="B29" t="str">
            <v>КАБЕЛЬ ВВГ нг(А)-LS 5Х25 (N,PE)</v>
          </cell>
          <cell r="C29">
            <v>8.5</v>
          </cell>
          <cell r="D29" t="str">
            <v>МЕТР</v>
          </cell>
          <cell r="E29" t="str">
            <v>12.2020</v>
          </cell>
          <cell r="F29">
            <v>858.76</v>
          </cell>
          <cell r="G29" t="str">
            <v>медь</v>
          </cell>
          <cell r="H29">
            <v>9.4499999999999993</v>
          </cell>
          <cell r="I29">
            <v>7299.46</v>
          </cell>
        </row>
        <row r="30">
          <cell r="A30">
            <v>3579487</v>
          </cell>
          <cell r="B30" t="str">
            <v>КАБЕЛЬ ВВГ нг(А)-LS 5Х35 (N,PE)</v>
          </cell>
          <cell r="C30">
            <v>4.5</v>
          </cell>
          <cell r="D30" t="str">
            <v>МЕТР</v>
          </cell>
          <cell r="E30" t="str">
            <v>11.2021</v>
          </cell>
          <cell r="F30">
            <v>1395</v>
          </cell>
          <cell r="G30" t="str">
            <v>медь</v>
          </cell>
          <cell r="H30">
            <v>7</v>
          </cell>
          <cell r="I30">
            <v>6277.5</v>
          </cell>
        </row>
        <row r="31">
          <cell r="A31">
            <v>3235451</v>
          </cell>
          <cell r="B31" t="str">
            <v>КАБЕЛЬ ВВГ нг(А)-LS 5Х4 (N,PE)</v>
          </cell>
          <cell r="C31">
            <v>2.5</v>
          </cell>
          <cell r="D31" t="str">
            <v>МЕТР</v>
          </cell>
          <cell r="E31" t="str">
            <v>10.2020</v>
          </cell>
          <cell r="F31">
            <v>114.04</v>
          </cell>
          <cell r="G31" t="str">
            <v>медь</v>
          </cell>
          <cell r="H31">
            <v>0.44</v>
          </cell>
          <cell r="I31">
            <v>285.10000000000002</v>
          </cell>
        </row>
        <row r="32">
          <cell r="A32">
            <v>3259489</v>
          </cell>
          <cell r="B32" t="str">
            <v>КАБЕЛЬ ВВГ нг(А)-LS 5Х50 (N,PE)</v>
          </cell>
          <cell r="C32">
            <v>4</v>
          </cell>
          <cell r="D32" t="str">
            <v>МЕТР</v>
          </cell>
          <cell r="E32" t="str">
            <v>11.2021</v>
          </cell>
          <cell r="F32">
            <v>1853.33</v>
          </cell>
          <cell r="G32" t="str">
            <v>медь</v>
          </cell>
          <cell r="H32">
            <v>8.9</v>
          </cell>
          <cell r="I32">
            <v>7413.32</v>
          </cell>
        </row>
        <row r="33">
          <cell r="A33">
            <v>2787448</v>
          </cell>
          <cell r="B33" t="str">
            <v>КАБЕЛЬ ВВГ нг(А)-LS 5Х6 (N,PE)</v>
          </cell>
          <cell r="C33">
            <v>4</v>
          </cell>
          <cell r="D33" t="str">
            <v>МЕТР</v>
          </cell>
          <cell r="E33" t="str">
            <v>11.2020</v>
          </cell>
          <cell r="F33">
            <v>201.17</v>
          </cell>
          <cell r="G33" t="str">
            <v>медь</v>
          </cell>
          <cell r="H33">
            <v>1.06</v>
          </cell>
          <cell r="I33">
            <v>804.68</v>
          </cell>
        </row>
        <row r="34">
          <cell r="A34">
            <v>3450706</v>
          </cell>
          <cell r="B34" t="str">
            <v>КАБЕЛЬ ВВГ нг(А)-LS 5Х70 (N,PE) 1кВ</v>
          </cell>
          <cell r="C34">
            <v>0.7</v>
          </cell>
          <cell r="D34" t="str">
            <v>МЕТР</v>
          </cell>
          <cell r="E34" t="str">
            <v>08.2021</v>
          </cell>
          <cell r="F34">
            <v>2852.48</v>
          </cell>
          <cell r="G34" t="str">
            <v>медь</v>
          </cell>
          <cell r="H34">
            <v>2.1</v>
          </cell>
          <cell r="I34">
            <v>1996.7359999999999</v>
          </cell>
        </row>
        <row r="35">
          <cell r="A35">
            <v>2583415</v>
          </cell>
          <cell r="B35" t="str">
            <v>КАБЕЛЬ ВВГ нг(А)-ХЛ 3Х1.5 (N,PE)</v>
          </cell>
          <cell r="C35">
            <v>5</v>
          </cell>
          <cell r="D35" t="str">
            <v>МЕТР</v>
          </cell>
          <cell r="E35" t="str">
            <v>09.2021</v>
          </cell>
          <cell r="F35">
            <v>60.75</v>
          </cell>
          <cell r="G35" t="str">
            <v>медь</v>
          </cell>
          <cell r="H35">
            <v>0.2</v>
          </cell>
          <cell r="I35">
            <v>303.75</v>
          </cell>
        </row>
        <row r="36">
          <cell r="A36">
            <v>1900595</v>
          </cell>
          <cell r="B36" t="str">
            <v>КАБЕЛЬ ВВГ нг(А)-ХЛ 3Х4 (N,PE)</v>
          </cell>
          <cell r="C36">
            <v>3</v>
          </cell>
          <cell r="D36" t="str">
            <v>МЕТР</v>
          </cell>
          <cell r="E36" t="str">
            <v>08.2021</v>
          </cell>
          <cell r="F36">
            <v>140.65</v>
          </cell>
          <cell r="G36" t="str">
            <v>медь</v>
          </cell>
          <cell r="H36">
            <v>0.32</v>
          </cell>
          <cell r="I36">
            <v>421.95000000000005</v>
          </cell>
        </row>
        <row r="37">
          <cell r="A37">
            <v>1900595</v>
          </cell>
          <cell r="B37" t="str">
            <v>КАБЕЛЬ ВВГ нг(А)-ХЛ 3Х4 (N,PE)</v>
          </cell>
          <cell r="C37">
            <v>2</v>
          </cell>
          <cell r="D37" t="str">
            <v>МЕТР</v>
          </cell>
          <cell r="E37" t="str">
            <v>09.2021</v>
          </cell>
          <cell r="F37">
            <v>130</v>
          </cell>
          <cell r="G37" t="str">
            <v>медь</v>
          </cell>
          <cell r="H37">
            <v>0.21</v>
          </cell>
          <cell r="I37">
            <v>260</v>
          </cell>
        </row>
        <row r="38">
          <cell r="A38">
            <v>2540988</v>
          </cell>
          <cell r="B38" t="str">
            <v>КАБЕЛЬ ВВГ нг(А)-ХЛ 5Х35 (N,PE)</v>
          </cell>
          <cell r="C38">
            <v>5</v>
          </cell>
          <cell r="D38" t="str">
            <v>МЕТР</v>
          </cell>
          <cell r="E38" t="str">
            <v>07.2021</v>
          </cell>
          <cell r="F38">
            <v>1653.06</v>
          </cell>
          <cell r="G38" t="str">
            <v>медь</v>
          </cell>
          <cell r="H38">
            <v>7.79</v>
          </cell>
          <cell r="I38">
            <v>8265.2999999999993</v>
          </cell>
        </row>
        <row r="39">
          <cell r="A39">
            <v>551108</v>
          </cell>
          <cell r="B39" t="str">
            <v>КАБЕЛЬ КВВГЭ нг(А)-LS 10Х1.5</v>
          </cell>
          <cell r="C39">
            <v>0.5</v>
          </cell>
          <cell r="D39" t="str">
            <v>МЕТР</v>
          </cell>
          <cell r="E39" t="str">
            <v>04.2021</v>
          </cell>
          <cell r="F39">
            <v>121.34</v>
          </cell>
          <cell r="G39" t="str">
            <v>медь</v>
          </cell>
          <cell r="H39">
            <v>0.06</v>
          </cell>
          <cell r="I39">
            <v>60.67</v>
          </cell>
        </row>
        <row r="40">
          <cell r="A40">
            <v>3053161</v>
          </cell>
          <cell r="B40" t="str">
            <v>КАБЕЛЬ КВВГЭ нг(А)-LS 14Х1.5</v>
          </cell>
          <cell r="C40">
            <v>1</v>
          </cell>
          <cell r="D40" t="str">
            <v>МЕТР</v>
          </cell>
          <cell r="E40" t="str">
            <v>08.2022</v>
          </cell>
          <cell r="F40">
            <v>167.65</v>
          </cell>
          <cell r="G40" t="str">
            <v>медь</v>
          </cell>
          <cell r="H40">
            <v>0.18</v>
          </cell>
          <cell r="I40">
            <v>167.65</v>
          </cell>
        </row>
        <row r="41">
          <cell r="A41">
            <v>2787470</v>
          </cell>
          <cell r="B41" t="str">
            <v>КАБЕЛЬ КВВГЭ нг(А)-LS 4Х1.5</v>
          </cell>
          <cell r="C41">
            <v>3</v>
          </cell>
          <cell r="D41" t="str">
            <v>МЕТР</v>
          </cell>
          <cell r="E41" t="str">
            <v>09.2022</v>
          </cell>
          <cell r="F41">
            <v>49.58</v>
          </cell>
          <cell r="G41" t="str">
            <v>медь</v>
          </cell>
          <cell r="H41">
            <v>0.16</v>
          </cell>
          <cell r="I41">
            <v>148.74</v>
          </cell>
        </row>
        <row r="42">
          <cell r="A42">
            <v>3053159</v>
          </cell>
          <cell r="B42" t="str">
            <v>КАБЕЛЬ КВВГЭ нг(А)-LS 7Х1.5</v>
          </cell>
          <cell r="C42">
            <v>32.85</v>
          </cell>
          <cell r="D42" t="str">
            <v>МЕТР</v>
          </cell>
          <cell r="E42" t="str">
            <v>12.2021</v>
          </cell>
          <cell r="F42">
            <v>125.5</v>
          </cell>
          <cell r="G42" t="str">
            <v>медь</v>
          </cell>
          <cell r="H42">
            <v>3.07</v>
          </cell>
          <cell r="I42">
            <v>4122.6750000000002</v>
          </cell>
        </row>
        <row r="43">
          <cell r="A43">
            <v>3395741</v>
          </cell>
          <cell r="B43" t="str">
            <v>КАБЕЛЬ КВВГЭ нг(А)-LS 7Х10</v>
          </cell>
          <cell r="C43">
            <v>1.3</v>
          </cell>
          <cell r="D43" t="str">
            <v>МЕТР</v>
          </cell>
          <cell r="E43" t="str">
            <v>01.2022</v>
          </cell>
          <cell r="F43">
            <v>625</v>
          </cell>
          <cell r="G43" t="str">
            <v>медь</v>
          </cell>
          <cell r="H43">
            <v>0.8</v>
          </cell>
          <cell r="I43">
            <v>812.5</v>
          </cell>
        </row>
        <row r="44">
          <cell r="A44">
            <v>3053163</v>
          </cell>
          <cell r="B44" t="str">
            <v>КАБЕЛЬ КВВГЭ нг(А)-LS 7Х2.5</v>
          </cell>
          <cell r="C44">
            <v>2</v>
          </cell>
          <cell r="D44" t="str">
            <v>МЕТР</v>
          </cell>
          <cell r="E44" t="str">
            <v>07.2022</v>
          </cell>
          <cell r="F44">
            <v>261.26</v>
          </cell>
          <cell r="G44" t="str">
            <v>медь</v>
          </cell>
          <cell r="H44">
            <v>0.31</v>
          </cell>
          <cell r="I44">
            <v>522.52</v>
          </cell>
        </row>
        <row r="45">
          <cell r="A45">
            <v>3053163</v>
          </cell>
          <cell r="B45" t="str">
            <v>КАБЕЛЬ КВВГЭ нг(А)-LS 7Х2.6</v>
          </cell>
          <cell r="C45">
            <v>8.5</v>
          </cell>
          <cell r="D45" t="str">
            <v>МЕТР</v>
          </cell>
          <cell r="E45" t="str">
            <v>10.2022</v>
          </cell>
          <cell r="F45">
            <v>150.5</v>
          </cell>
          <cell r="G45" t="str">
            <v>медь</v>
          </cell>
          <cell r="H45">
            <v>1.37</v>
          </cell>
          <cell r="I45">
            <v>1279.25</v>
          </cell>
        </row>
        <row r="46">
          <cell r="A46">
            <v>2787503</v>
          </cell>
          <cell r="B46" t="str">
            <v>КАБЕЛЬ КВВГЭ нг(А)-ХЛ 14Х1.5</v>
          </cell>
          <cell r="C46">
            <v>7</v>
          </cell>
          <cell r="D46" t="str">
            <v>МЕТР</v>
          </cell>
          <cell r="E46" t="str">
            <v>05.2022</v>
          </cell>
          <cell r="F46">
            <v>311.77</v>
          </cell>
          <cell r="G46" t="str">
            <v>медь</v>
          </cell>
          <cell r="H46">
            <v>1.3</v>
          </cell>
          <cell r="I46">
            <v>2182.39</v>
          </cell>
        </row>
        <row r="47">
          <cell r="A47">
            <v>2787465</v>
          </cell>
          <cell r="B47" t="str">
            <v>КАБЕЛЬ КВВГЭ нг(А)-ХЛ 4Х1.5</v>
          </cell>
          <cell r="C47">
            <v>1</v>
          </cell>
          <cell r="D47" t="str">
            <v>МЕТР</v>
          </cell>
          <cell r="E47" t="str">
            <v>12.2021</v>
          </cell>
          <cell r="F47">
            <v>93.22</v>
          </cell>
          <cell r="G47" t="str">
            <v>медь</v>
          </cell>
          <cell r="H47">
            <v>0.05</v>
          </cell>
          <cell r="I47">
            <v>93.22</v>
          </cell>
        </row>
        <row r="48">
          <cell r="A48">
            <v>2787483</v>
          </cell>
          <cell r="B48" t="str">
            <v>КАБЕЛЬ КВВГЭ нг(А)-ХЛ 4Х2.5</v>
          </cell>
          <cell r="C48">
            <v>3</v>
          </cell>
          <cell r="D48" t="str">
            <v>МЕТР</v>
          </cell>
          <cell r="E48" t="str">
            <v>05.2022</v>
          </cell>
          <cell r="F48">
            <v>206.82</v>
          </cell>
          <cell r="G48" t="str">
            <v>медь</v>
          </cell>
          <cell r="H48">
            <v>0.26</v>
          </cell>
          <cell r="I48">
            <v>620.46</v>
          </cell>
        </row>
        <row r="49">
          <cell r="A49">
            <v>3347762</v>
          </cell>
          <cell r="B49" t="str">
            <v>КАБЕЛЬ КВВГЭ нг(А)-ХЛ 4Х4</v>
          </cell>
          <cell r="C49">
            <v>1</v>
          </cell>
          <cell r="D49" t="str">
            <v>МЕТР</v>
          </cell>
          <cell r="E49" t="str">
            <v>08.2020</v>
          </cell>
          <cell r="F49">
            <v>260.02</v>
          </cell>
          <cell r="G49" t="str">
            <v>медь</v>
          </cell>
          <cell r="H49">
            <v>0.14000000000000001</v>
          </cell>
          <cell r="I49">
            <v>260.02</v>
          </cell>
        </row>
        <row r="50">
          <cell r="A50">
            <v>2498491</v>
          </cell>
          <cell r="B50" t="str">
            <v>КАБЕЛЬ КГВВ нг(А)-LS 4Х2.5 1кВ</v>
          </cell>
          <cell r="C50">
            <v>6.5</v>
          </cell>
          <cell r="D50" t="str">
            <v>МЕТР</v>
          </cell>
          <cell r="E50" t="str">
            <v>02.2021</v>
          </cell>
          <cell r="F50">
            <v>140</v>
          </cell>
          <cell r="G50" t="str">
            <v>медь</v>
          </cell>
          <cell r="H50">
            <v>0.56999999999999995</v>
          </cell>
          <cell r="I50">
            <v>910</v>
          </cell>
        </row>
        <row r="51">
          <cell r="A51">
            <v>5232431</v>
          </cell>
          <cell r="B51" t="str">
            <v>КАБЕЛЬ КГРУ нг(А)-HF 3Х1.5 (N,PE) 1кВ</v>
          </cell>
          <cell r="C51">
            <v>5</v>
          </cell>
          <cell r="D51" t="str">
            <v>МЕТР</v>
          </cell>
          <cell r="E51" t="str">
            <v>04.2021</v>
          </cell>
          <cell r="F51">
            <v>9000</v>
          </cell>
          <cell r="G51" t="str">
            <v>медь</v>
          </cell>
          <cell r="H51">
            <v>0.06</v>
          </cell>
          <cell r="I51">
            <v>45000</v>
          </cell>
        </row>
        <row r="52">
          <cell r="A52">
            <v>2373769</v>
          </cell>
          <cell r="B52" t="str">
            <v>КАБЕЛЬ ПвВ нг(А)-LS 1Х240/25 10кВ</v>
          </cell>
          <cell r="C52">
            <v>8.4</v>
          </cell>
          <cell r="D52" t="str">
            <v>МЕТР</v>
          </cell>
          <cell r="E52" t="str">
            <v>11.2020</v>
          </cell>
          <cell r="F52">
            <v>2476.58</v>
          </cell>
          <cell r="G52" t="str">
            <v>медь</v>
          </cell>
          <cell r="H52">
            <v>17.940000000000001</v>
          </cell>
          <cell r="I52">
            <v>20803.272000000001</v>
          </cell>
        </row>
        <row r="53">
          <cell r="A53">
            <v>5388434</v>
          </cell>
          <cell r="B53" t="str">
            <v>КАБЕЛЬ ПвВ нг(А)-ХЛ 1Х95/50 10кВ</v>
          </cell>
          <cell r="C53">
            <v>0.8</v>
          </cell>
          <cell r="D53" t="str">
            <v>МЕТР</v>
          </cell>
          <cell r="E53" t="str">
            <v>12.2021</v>
          </cell>
          <cell r="F53">
            <v>2352.59</v>
          </cell>
          <cell r="G53" t="str">
            <v>медь</v>
          </cell>
          <cell r="H53">
            <v>0.2</v>
          </cell>
          <cell r="I53">
            <v>1882.0720000000001</v>
          </cell>
        </row>
        <row r="54">
          <cell r="A54">
            <v>4445717</v>
          </cell>
          <cell r="B54" t="str">
            <v>ПРОВОД ПуГВ нг(А)-LS 1Х120 З-Ж</v>
          </cell>
          <cell r="C54">
            <v>11</v>
          </cell>
          <cell r="D54" t="str">
            <v>МЕТР</v>
          </cell>
          <cell r="E54" t="str">
            <v>08.2021</v>
          </cell>
          <cell r="F54">
            <v>1086.0999999999999</v>
          </cell>
          <cell r="G54" t="str">
            <v>медь</v>
          </cell>
          <cell r="H54">
            <v>11.74</v>
          </cell>
          <cell r="I54">
            <v>11947.099999999999</v>
          </cell>
        </row>
        <row r="55">
          <cell r="A55">
            <v>4445717</v>
          </cell>
          <cell r="B55" t="str">
            <v>ПРОВОД ПуГВ нг(А)-LS 1Х120 З-Ж</v>
          </cell>
          <cell r="C55">
            <v>3.2</v>
          </cell>
          <cell r="D55" t="str">
            <v>МЕТР</v>
          </cell>
          <cell r="E55" t="str">
            <v>04.2022</v>
          </cell>
          <cell r="F55">
            <v>1006.8</v>
          </cell>
          <cell r="G55" t="str">
            <v>медь</v>
          </cell>
          <cell r="H55">
            <v>3.41</v>
          </cell>
          <cell r="I55">
            <v>3221.76</v>
          </cell>
        </row>
        <row r="56">
          <cell r="H56">
            <v>110.474</v>
          </cell>
          <cell r="I56">
            <v>153180.06900000005</v>
          </cell>
        </row>
        <row r="58">
          <cell r="E58" t="str">
            <v>Предложения</v>
          </cell>
        </row>
        <row r="59">
          <cell r="D59" t="str">
            <v>Кол-во,кг</v>
          </cell>
          <cell r="E59" t="str">
            <v>ИП Сергей Григорьевич</v>
          </cell>
          <cell r="F59" t="str">
            <v>Технопром</v>
          </cell>
          <cell r="G59" t="str">
            <v>Вториндустрия</v>
          </cell>
          <cell r="H59" t="str">
            <v>ООО Гермес</v>
          </cell>
          <cell r="I59" t="str">
            <v>Протон</v>
          </cell>
          <cell r="J59" t="str">
            <v>Акрон</v>
          </cell>
        </row>
        <row r="60">
          <cell r="C60" t="str">
            <v>Медный кабель</v>
          </cell>
          <cell r="D60">
            <v>168</v>
          </cell>
          <cell r="E60">
            <v>35000</v>
          </cell>
          <cell r="F60">
            <v>120000</v>
          </cell>
          <cell r="G60">
            <v>43000</v>
          </cell>
          <cell r="H60">
            <v>13425</v>
          </cell>
          <cell r="I60">
            <v>14320</v>
          </cell>
          <cell r="J60">
            <v>66960</v>
          </cell>
        </row>
        <row r="61">
          <cell r="C61" t="str">
            <v>Алюм. Кабель</v>
          </cell>
          <cell r="D61">
            <v>11</v>
          </cell>
        </row>
        <row r="62">
          <cell r="C62" t="str">
            <v>Общий вес кабеля</v>
          </cell>
          <cell r="D62">
            <v>179</v>
          </cell>
        </row>
        <row r="63">
          <cell r="D63" t="str">
            <v>Уценка</v>
          </cell>
          <cell r="E63">
            <v>0.77151074399894681</v>
          </cell>
          <cell r="F63">
            <v>0.21660826513924625</v>
          </cell>
          <cell r="G63">
            <v>0.71928462834156326</v>
          </cell>
          <cell r="H63">
            <v>0.91235804966245315</v>
          </cell>
          <cell r="I63">
            <v>0.90651525297328339</v>
          </cell>
          <cell r="J63">
            <v>0.5628674119476994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zoomScale="85" zoomScaleNormal="85" workbookViewId="0">
      <pane ySplit="4" topLeftCell="A8" activePane="bottomLeft" state="frozen"/>
      <selection pane="bottomLeft" activeCell="N21" sqref="N21"/>
    </sheetView>
  </sheetViews>
  <sheetFormatPr defaultRowHeight="14.5" x14ac:dyDescent="0.35"/>
  <cols>
    <col min="2" max="2" width="34.08984375" customWidth="1"/>
    <col min="5" max="6" width="0" hidden="1" customWidth="1"/>
  </cols>
  <sheetData>
    <row r="1" spans="1:7" x14ac:dyDescent="0.35">
      <c r="A1" s="5" t="s">
        <v>51</v>
      </c>
      <c r="B1" s="5"/>
      <c r="C1" s="5"/>
      <c r="D1" s="5"/>
      <c r="E1" s="5"/>
      <c r="F1" s="5"/>
      <c r="G1" s="6"/>
    </row>
    <row r="2" spans="1:7" x14ac:dyDescent="0.35">
      <c r="A2" s="5"/>
      <c r="B2" s="5"/>
      <c r="C2" s="5"/>
      <c r="D2" s="5"/>
      <c r="E2" s="5"/>
      <c r="F2" s="5"/>
      <c r="G2" s="6"/>
    </row>
    <row r="4" spans="1:7" x14ac:dyDescent="0.35">
      <c r="A4" s="1" t="s">
        <v>0</v>
      </c>
      <c r="B4" s="1" t="s">
        <v>1</v>
      </c>
      <c r="C4" s="1" t="s">
        <v>47</v>
      </c>
      <c r="D4" s="1" t="s">
        <v>48</v>
      </c>
      <c r="E4" s="1" t="s">
        <v>49</v>
      </c>
      <c r="F4" s="1" t="s">
        <v>50</v>
      </c>
    </row>
    <row r="5" spans="1:7" x14ac:dyDescent="0.35">
      <c r="A5" s="2">
        <v>551108</v>
      </c>
      <c r="B5" s="2" t="s">
        <v>2</v>
      </c>
      <c r="C5" s="2" t="s">
        <v>46</v>
      </c>
      <c r="D5" s="3">
        <v>0.5</v>
      </c>
      <c r="E5" s="3">
        <f>VLOOKUP(A5,'[1]Обрези кабеля'!$A:$M,13,0)</f>
        <v>0</v>
      </c>
      <c r="F5" s="3">
        <f>D5*E5</f>
        <v>0</v>
      </c>
    </row>
    <row r="6" spans="1:7" x14ac:dyDescent="0.35">
      <c r="A6" s="2">
        <v>699821</v>
      </c>
      <c r="B6" s="2" t="s">
        <v>3</v>
      </c>
      <c r="C6" s="2" t="s">
        <v>46</v>
      </c>
      <c r="D6" s="3">
        <v>8.5</v>
      </c>
      <c r="E6" s="3">
        <f>VLOOKUP(A6,'[1]Обрези кабеля'!$A:$M,13,0)</f>
        <v>0</v>
      </c>
      <c r="F6" s="3">
        <f t="shared" ref="F6:F48" si="0">D6*E6</f>
        <v>0</v>
      </c>
    </row>
    <row r="7" spans="1:7" x14ac:dyDescent="0.35">
      <c r="A7" s="2">
        <v>867258</v>
      </c>
      <c r="B7" s="2" t="s">
        <v>4</v>
      </c>
      <c r="C7" s="2" t="s">
        <v>46</v>
      </c>
      <c r="D7" s="3">
        <v>1.6</v>
      </c>
      <c r="E7" s="3">
        <f>VLOOKUP(A7,'[1]Обрези кабеля'!$A:$M,13,0)</f>
        <v>0</v>
      </c>
      <c r="F7" s="3">
        <f t="shared" si="0"/>
        <v>0</v>
      </c>
    </row>
    <row r="8" spans="1:7" x14ac:dyDescent="0.35">
      <c r="A8" s="2">
        <v>1095728</v>
      </c>
      <c r="B8" s="2" t="s">
        <v>5</v>
      </c>
      <c r="C8" s="2" t="s">
        <v>46</v>
      </c>
      <c r="D8" s="3">
        <v>8</v>
      </c>
      <c r="E8" s="3">
        <f>VLOOKUP(A8,'[1]Обрези кабеля'!$A:$M,13,0)</f>
        <v>0</v>
      </c>
      <c r="F8" s="3">
        <f t="shared" si="0"/>
        <v>0</v>
      </c>
    </row>
    <row r="9" spans="1:7" x14ac:dyDescent="0.35">
      <c r="A9" s="2">
        <v>1143202</v>
      </c>
      <c r="B9" s="2" t="s">
        <v>6</v>
      </c>
      <c r="C9" s="2" t="s">
        <v>46</v>
      </c>
      <c r="D9" s="3">
        <v>3</v>
      </c>
      <c r="E9" s="3">
        <f>VLOOKUP(A9,'[1]Обрези кабеля'!$A:$M,13,0)</f>
        <v>0</v>
      </c>
      <c r="F9" s="3">
        <f t="shared" si="0"/>
        <v>0</v>
      </c>
    </row>
    <row r="10" spans="1:7" x14ac:dyDescent="0.35">
      <c r="A10" s="2">
        <v>1214288</v>
      </c>
      <c r="B10" s="2" t="s">
        <v>7</v>
      </c>
      <c r="C10" s="2" t="s">
        <v>46</v>
      </c>
      <c r="D10" s="3">
        <v>8</v>
      </c>
      <c r="E10" s="3">
        <f>VLOOKUP(A10,'[1]Обрези кабеля'!$A:$M,13,0)</f>
        <v>0</v>
      </c>
      <c r="F10" s="3">
        <f t="shared" si="0"/>
        <v>0</v>
      </c>
    </row>
    <row r="11" spans="1:7" x14ac:dyDescent="0.35">
      <c r="A11" s="2">
        <v>1401597</v>
      </c>
      <c r="B11" s="2" t="s">
        <v>8</v>
      </c>
      <c r="C11" s="2" t="s">
        <v>46</v>
      </c>
      <c r="D11" s="3">
        <v>4.3</v>
      </c>
      <c r="E11" s="3">
        <f>VLOOKUP(A11,'[1]Обрези кабеля'!$A:$M,13,0)</f>
        <v>0</v>
      </c>
      <c r="F11" s="3">
        <f t="shared" si="0"/>
        <v>0</v>
      </c>
    </row>
    <row r="12" spans="1:7" x14ac:dyDescent="0.35">
      <c r="A12" s="2">
        <v>1489643</v>
      </c>
      <c r="B12" s="2" t="s">
        <v>9</v>
      </c>
      <c r="C12" s="2" t="s">
        <v>46</v>
      </c>
      <c r="D12" s="3">
        <v>21.5</v>
      </c>
      <c r="E12" s="3">
        <f>VLOOKUP(A12,'[1]Обрези кабеля'!$A:$M,13,0)</f>
        <v>0</v>
      </c>
      <c r="F12" s="3">
        <f t="shared" si="0"/>
        <v>0</v>
      </c>
    </row>
    <row r="13" spans="1:7" x14ac:dyDescent="0.35">
      <c r="A13" s="2">
        <v>1828659</v>
      </c>
      <c r="B13" s="2" t="s">
        <v>10</v>
      </c>
      <c r="C13" s="2" t="s">
        <v>46</v>
      </c>
      <c r="D13" s="3">
        <v>10</v>
      </c>
      <c r="E13" s="3">
        <f>VLOOKUP(A13,'[1]Обрези кабеля'!$A:$M,13,0)</f>
        <v>0</v>
      </c>
      <c r="F13" s="3">
        <f t="shared" si="0"/>
        <v>0</v>
      </c>
    </row>
    <row r="14" spans="1:7" x14ac:dyDescent="0.35">
      <c r="A14" s="2">
        <v>1900595</v>
      </c>
      <c r="B14" s="2" t="s">
        <v>11</v>
      </c>
      <c r="C14" s="2" t="s">
        <v>46</v>
      </c>
      <c r="D14" s="3">
        <v>5</v>
      </c>
      <c r="E14" s="3">
        <f>VLOOKUP(A14,'[1]Обрези кабеля'!$A:$M,13,0)</f>
        <v>0</v>
      </c>
      <c r="F14" s="3">
        <f t="shared" si="0"/>
        <v>0</v>
      </c>
    </row>
    <row r="15" spans="1:7" x14ac:dyDescent="0.35">
      <c r="A15" s="2">
        <v>2062841</v>
      </c>
      <c r="B15" s="2" t="s">
        <v>12</v>
      </c>
      <c r="C15" s="2" t="s">
        <v>46</v>
      </c>
      <c r="D15" s="3">
        <v>13.5</v>
      </c>
      <c r="E15" s="3">
        <f>VLOOKUP(A15,'[1]Обрези кабеля'!$A:$M,13,0)</f>
        <v>0</v>
      </c>
      <c r="F15" s="3">
        <f t="shared" si="0"/>
        <v>0</v>
      </c>
    </row>
    <row r="16" spans="1:7" x14ac:dyDescent="0.35">
      <c r="A16" s="2">
        <v>2084877</v>
      </c>
      <c r="B16" s="2" t="s">
        <v>13</v>
      </c>
      <c r="C16" s="2" t="s">
        <v>46</v>
      </c>
      <c r="D16" s="3">
        <v>4</v>
      </c>
      <c r="E16" s="3">
        <f>VLOOKUP(A16,'[1]Обрези кабеля'!$A:$M,13,0)</f>
        <v>0</v>
      </c>
      <c r="F16" s="3">
        <f t="shared" si="0"/>
        <v>0</v>
      </c>
    </row>
    <row r="17" spans="1:6" x14ac:dyDescent="0.35">
      <c r="A17" s="2">
        <v>2125718</v>
      </c>
      <c r="B17" s="2" t="s">
        <v>14</v>
      </c>
      <c r="C17" s="2" t="s">
        <v>46</v>
      </c>
      <c r="D17" s="3">
        <v>11</v>
      </c>
      <c r="E17" s="3">
        <f>VLOOKUP(A17,'[1]Обрези кабеля'!$A:$M,13,0)</f>
        <v>0</v>
      </c>
      <c r="F17" s="3">
        <f t="shared" si="0"/>
        <v>0</v>
      </c>
    </row>
    <row r="18" spans="1:6" x14ac:dyDescent="0.35">
      <c r="A18" s="2">
        <v>2180265</v>
      </c>
      <c r="B18" s="2" t="s">
        <v>15</v>
      </c>
      <c r="C18" s="2" t="s">
        <v>46</v>
      </c>
      <c r="D18" s="3">
        <v>2</v>
      </c>
      <c r="E18" s="3">
        <f>VLOOKUP(A18,'[1]Обрези кабеля'!$A:$M,13,0)</f>
        <v>0</v>
      </c>
      <c r="F18" s="3">
        <f t="shared" si="0"/>
        <v>0</v>
      </c>
    </row>
    <row r="19" spans="1:6" x14ac:dyDescent="0.35">
      <c r="A19" s="2">
        <v>2373769</v>
      </c>
      <c r="B19" s="2" t="s">
        <v>16</v>
      </c>
      <c r="C19" s="2" t="s">
        <v>46</v>
      </c>
      <c r="D19" s="3">
        <v>8.4</v>
      </c>
      <c r="E19" s="3">
        <f>VLOOKUP(A19,'[1]Обрези кабеля'!$A:$M,13,0)</f>
        <v>0</v>
      </c>
      <c r="F19" s="3">
        <f t="shared" si="0"/>
        <v>0</v>
      </c>
    </row>
    <row r="20" spans="1:6" x14ac:dyDescent="0.35">
      <c r="A20" s="2">
        <v>2498491</v>
      </c>
      <c r="B20" s="2" t="s">
        <v>17</v>
      </c>
      <c r="C20" s="2" t="s">
        <v>46</v>
      </c>
      <c r="D20" s="3">
        <v>6.5</v>
      </c>
      <c r="E20" s="3">
        <f>VLOOKUP(A20,'[1]Обрези кабеля'!$A:$M,13,0)</f>
        <v>0</v>
      </c>
      <c r="F20" s="3">
        <f t="shared" si="0"/>
        <v>0</v>
      </c>
    </row>
    <row r="21" spans="1:6" x14ac:dyDescent="0.35">
      <c r="A21" s="2">
        <v>2540988</v>
      </c>
      <c r="B21" s="2" t="s">
        <v>18</v>
      </c>
      <c r="C21" s="2" t="s">
        <v>46</v>
      </c>
      <c r="D21" s="3">
        <v>5</v>
      </c>
      <c r="E21" s="3">
        <f>VLOOKUP(A21,'[1]Обрези кабеля'!$A:$M,13,0)</f>
        <v>0</v>
      </c>
      <c r="F21" s="3">
        <f t="shared" si="0"/>
        <v>0</v>
      </c>
    </row>
    <row r="22" spans="1:6" x14ac:dyDescent="0.35">
      <c r="A22" s="2">
        <v>2583415</v>
      </c>
      <c r="B22" s="2" t="s">
        <v>19</v>
      </c>
      <c r="C22" s="2" t="s">
        <v>46</v>
      </c>
      <c r="D22" s="3">
        <v>5</v>
      </c>
      <c r="E22" s="3">
        <f>VLOOKUP(A22,'[1]Обрези кабеля'!$A:$M,13,0)</f>
        <v>0</v>
      </c>
      <c r="F22" s="3">
        <f t="shared" si="0"/>
        <v>0</v>
      </c>
    </row>
    <row r="23" spans="1:6" x14ac:dyDescent="0.35">
      <c r="A23" s="2">
        <v>2594817</v>
      </c>
      <c r="B23" s="2" t="s">
        <v>20</v>
      </c>
      <c r="C23" s="2" t="s">
        <v>46</v>
      </c>
      <c r="D23" s="3">
        <v>3</v>
      </c>
      <c r="E23" s="3">
        <f>VLOOKUP(A23,'[1]Обрези кабеля'!$A:$M,13,0)</f>
        <v>0</v>
      </c>
      <c r="F23" s="3">
        <f t="shared" si="0"/>
        <v>0</v>
      </c>
    </row>
    <row r="24" spans="1:6" x14ac:dyDescent="0.35">
      <c r="A24" s="2">
        <v>2787448</v>
      </c>
      <c r="B24" s="2" t="s">
        <v>21</v>
      </c>
      <c r="C24" s="2" t="s">
        <v>46</v>
      </c>
      <c r="D24" s="3">
        <v>4</v>
      </c>
      <c r="E24" s="3">
        <f>VLOOKUP(A24,'[1]Обрези кабеля'!$A:$M,13,0)</f>
        <v>0</v>
      </c>
      <c r="F24" s="3">
        <f t="shared" si="0"/>
        <v>0</v>
      </c>
    </row>
    <row r="25" spans="1:6" x14ac:dyDescent="0.35">
      <c r="A25" s="2">
        <v>2787465</v>
      </c>
      <c r="B25" s="2" t="s">
        <v>22</v>
      </c>
      <c r="C25" s="2" t="s">
        <v>46</v>
      </c>
      <c r="D25" s="3">
        <v>1</v>
      </c>
      <c r="E25" s="3">
        <f>VLOOKUP(A25,'[1]Обрези кабеля'!$A:$M,13,0)</f>
        <v>0</v>
      </c>
      <c r="F25" s="3">
        <f t="shared" si="0"/>
        <v>0</v>
      </c>
    </row>
    <row r="26" spans="1:6" x14ac:dyDescent="0.35">
      <c r="A26" s="2">
        <v>2787470</v>
      </c>
      <c r="B26" s="2" t="s">
        <v>23</v>
      </c>
      <c r="C26" s="2" t="s">
        <v>46</v>
      </c>
      <c r="D26" s="3">
        <v>3</v>
      </c>
      <c r="E26" s="3">
        <f>VLOOKUP(A26,'[1]Обрези кабеля'!$A:$M,13,0)</f>
        <v>0</v>
      </c>
      <c r="F26" s="3">
        <f t="shared" si="0"/>
        <v>0</v>
      </c>
    </row>
    <row r="27" spans="1:6" x14ac:dyDescent="0.35">
      <c r="A27" s="2">
        <v>2787483</v>
      </c>
      <c r="B27" s="2" t="s">
        <v>24</v>
      </c>
      <c r="C27" s="2" t="s">
        <v>46</v>
      </c>
      <c r="D27" s="3">
        <v>3</v>
      </c>
      <c r="E27" s="3">
        <f>VLOOKUP(A27,'[1]Обрези кабеля'!$A:$M,13,0)</f>
        <v>0</v>
      </c>
      <c r="F27" s="3">
        <f t="shared" si="0"/>
        <v>0</v>
      </c>
    </row>
    <row r="28" spans="1:6" x14ac:dyDescent="0.35">
      <c r="A28" s="2">
        <v>2787503</v>
      </c>
      <c r="B28" s="2" t="s">
        <v>25</v>
      </c>
      <c r="C28" s="2" t="s">
        <v>46</v>
      </c>
      <c r="D28" s="3">
        <v>7</v>
      </c>
      <c r="E28" s="3">
        <f>VLOOKUP(A28,'[1]Обрези кабеля'!$A:$M,13,0)</f>
        <v>0</v>
      </c>
      <c r="F28" s="3">
        <f t="shared" si="0"/>
        <v>0</v>
      </c>
    </row>
    <row r="29" spans="1:6" x14ac:dyDescent="0.35">
      <c r="A29" s="2">
        <v>2977923</v>
      </c>
      <c r="B29" s="2" t="s">
        <v>26</v>
      </c>
      <c r="C29" s="2" t="s">
        <v>46</v>
      </c>
      <c r="D29" s="3">
        <v>5</v>
      </c>
      <c r="E29" s="3">
        <f>VLOOKUP(A29,'[1]Обрези кабеля'!$A:$M,13,0)</f>
        <v>0</v>
      </c>
      <c r="F29" s="3">
        <f t="shared" si="0"/>
        <v>0</v>
      </c>
    </row>
    <row r="30" spans="1:6" x14ac:dyDescent="0.35">
      <c r="A30" s="2">
        <v>2977925</v>
      </c>
      <c r="B30" s="2" t="s">
        <v>27</v>
      </c>
      <c r="C30" s="2" t="s">
        <v>46</v>
      </c>
      <c r="D30" s="3">
        <v>2</v>
      </c>
      <c r="E30" s="3">
        <f>VLOOKUP(A30,'[1]Обрези кабеля'!$A:$M,13,0)</f>
        <v>0</v>
      </c>
      <c r="F30" s="3">
        <f t="shared" si="0"/>
        <v>0</v>
      </c>
    </row>
    <row r="31" spans="1:6" x14ac:dyDescent="0.35">
      <c r="A31" s="2">
        <v>3053159</v>
      </c>
      <c r="B31" s="2" t="s">
        <v>28</v>
      </c>
      <c r="C31" s="2" t="s">
        <v>46</v>
      </c>
      <c r="D31" s="3">
        <v>32.85</v>
      </c>
      <c r="E31" s="3">
        <f>VLOOKUP(A31,'[1]Обрези кабеля'!$A:$M,13,0)</f>
        <v>0</v>
      </c>
      <c r="F31" s="3">
        <f t="shared" si="0"/>
        <v>0</v>
      </c>
    </row>
    <row r="32" spans="1:6" x14ac:dyDescent="0.35">
      <c r="A32" s="2">
        <v>3053161</v>
      </c>
      <c r="B32" s="2" t="s">
        <v>29</v>
      </c>
      <c r="C32" s="2" t="s">
        <v>46</v>
      </c>
      <c r="D32" s="3">
        <v>1</v>
      </c>
      <c r="E32" s="3">
        <f>VLOOKUP(A32,'[1]Обрези кабеля'!$A:$M,13,0)</f>
        <v>0</v>
      </c>
      <c r="F32" s="3">
        <f t="shared" si="0"/>
        <v>0</v>
      </c>
    </row>
    <row r="33" spans="1:6" x14ac:dyDescent="0.35">
      <c r="A33" s="2">
        <v>3053163</v>
      </c>
      <c r="B33" s="2" t="s">
        <v>30</v>
      </c>
      <c r="C33" s="2" t="s">
        <v>46</v>
      </c>
      <c r="D33" s="3">
        <v>10.5</v>
      </c>
      <c r="E33" s="3">
        <f>VLOOKUP(A33,'[1]Обрези кабеля'!$A:$M,13,0)</f>
        <v>0</v>
      </c>
      <c r="F33" s="3">
        <f t="shared" si="0"/>
        <v>0</v>
      </c>
    </row>
    <row r="34" spans="1:6" x14ac:dyDescent="0.35">
      <c r="A34" s="2">
        <v>3235451</v>
      </c>
      <c r="B34" s="2" t="s">
        <v>31</v>
      </c>
      <c r="C34" s="2" t="s">
        <v>46</v>
      </c>
      <c r="D34" s="3">
        <v>2.5</v>
      </c>
      <c r="E34" s="3">
        <f>VLOOKUP(A34,'[1]Обрези кабеля'!$A:$M,13,0)</f>
        <v>0</v>
      </c>
      <c r="F34" s="3">
        <f t="shared" si="0"/>
        <v>0</v>
      </c>
    </row>
    <row r="35" spans="1:6" x14ac:dyDescent="0.35">
      <c r="A35" s="2">
        <v>3235782</v>
      </c>
      <c r="B35" s="2" t="s">
        <v>32</v>
      </c>
      <c r="C35" s="2" t="s">
        <v>46</v>
      </c>
      <c r="D35" s="3">
        <v>7.6000000000000005</v>
      </c>
      <c r="E35" s="3">
        <f>VLOOKUP(A35,'[1]Обрези кабеля'!$A:$M,13,0)</f>
        <v>0</v>
      </c>
      <c r="F35" s="3">
        <f t="shared" si="0"/>
        <v>0</v>
      </c>
    </row>
    <row r="36" spans="1:6" x14ac:dyDescent="0.35">
      <c r="A36" s="2">
        <v>3235784</v>
      </c>
      <c r="B36" s="2" t="s">
        <v>33</v>
      </c>
      <c r="C36" s="2" t="s">
        <v>46</v>
      </c>
      <c r="D36" s="3">
        <v>15</v>
      </c>
      <c r="E36" s="3">
        <f>VLOOKUP(A36,'[1]Обрези кабеля'!$A:$M,13,0)</f>
        <v>0</v>
      </c>
      <c r="F36" s="3">
        <f t="shared" si="0"/>
        <v>0</v>
      </c>
    </row>
    <row r="37" spans="1:6" x14ac:dyDescent="0.35">
      <c r="A37" s="2">
        <v>3259485</v>
      </c>
      <c r="B37" s="2" t="s">
        <v>34</v>
      </c>
      <c r="C37" s="2" t="s">
        <v>46</v>
      </c>
      <c r="D37" s="3">
        <v>10.5</v>
      </c>
      <c r="E37" s="3">
        <f>VLOOKUP(A37,'[1]Обрези кабеля'!$A:$M,13,0)</f>
        <v>0</v>
      </c>
      <c r="F37" s="3">
        <f t="shared" si="0"/>
        <v>0</v>
      </c>
    </row>
    <row r="38" spans="1:6" x14ac:dyDescent="0.35">
      <c r="A38" s="2">
        <v>3259489</v>
      </c>
      <c r="B38" s="2" t="s">
        <v>35</v>
      </c>
      <c r="C38" s="2" t="s">
        <v>46</v>
      </c>
      <c r="D38" s="3">
        <v>4</v>
      </c>
      <c r="E38" s="3">
        <f>VLOOKUP(A38,'[1]Обрези кабеля'!$A:$M,13,0)</f>
        <v>0</v>
      </c>
      <c r="F38" s="3">
        <f t="shared" si="0"/>
        <v>0</v>
      </c>
    </row>
    <row r="39" spans="1:6" x14ac:dyDescent="0.35">
      <c r="A39" s="2">
        <v>3347762</v>
      </c>
      <c r="B39" s="2" t="s">
        <v>36</v>
      </c>
      <c r="C39" s="2" t="s">
        <v>46</v>
      </c>
      <c r="D39" s="3">
        <v>1</v>
      </c>
      <c r="E39" s="3">
        <f>VLOOKUP(A39,'[1]Обрези кабеля'!$A:$M,13,0)</f>
        <v>0</v>
      </c>
      <c r="F39" s="3">
        <f t="shared" si="0"/>
        <v>0</v>
      </c>
    </row>
    <row r="40" spans="1:6" x14ac:dyDescent="0.35">
      <c r="A40" s="2">
        <v>3395741</v>
      </c>
      <c r="B40" s="2" t="s">
        <v>37</v>
      </c>
      <c r="C40" s="2" t="s">
        <v>46</v>
      </c>
      <c r="D40" s="3">
        <v>1.3</v>
      </c>
      <c r="E40" s="3">
        <f>VLOOKUP(A40,'[1]Обрези кабеля'!$A:$M,13,0)</f>
        <v>0</v>
      </c>
      <c r="F40" s="3">
        <f t="shared" si="0"/>
        <v>0</v>
      </c>
    </row>
    <row r="41" spans="1:6" x14ac:dyDescent="0.35">
      <c r="A41" s="2">
        <v>3450706</v>
      </c>
      <c r="B41" s="2" t="s">
        <v>38</v>
      </c>
      <c r="C41" s="2" t="s">
        <v>46</v>
      </c>
      <c r="D41" s="3">
        <v>0.7</v>
      </c>
      <c r="E41" s="3">
        <f>VLOOKUP(A41,'[1]Обрези кабеля'!$A:$M,13,0)</f>
        <v>0</v>
      </c>
      <c r="F41" s="3">
        <f t="shared" si="0"/>
        <v>0</v>
      </c>
    </row>
    <row r="42" spans="1:6" x14ac:dyDescent="0.35">
      <c r="A42" s="2">
        <v>3545418</v>
      </c>
      <c r="B42" s="2" t="s">
        <v>39</v>
      </c>
      <c r="C42" s="2" t="s">
        <v>46</v>
      </c>
      <c r="D42" s="3">
        <v>4</v>
      </c>
      <c r="E42" s="3">
        <f>VLOOKUP(A42,'[1]Обрези кабеля'!$A:$M,13,0)</f>
        <v>0</v>
      </c>
      <c r="F42" s="3">
        <f t="shared" si="0"/>
        <v>0</v>
      </c>
    </row>
    <row r="43" spans="1:6" x14ac:dyDescent="0.35">
      <c r="A43" s="2">
        <v>3579487</v>
      </c>
      <c r="B43" s="2" t="s">
        <v>40</v>
      </c>
      <c r="C43" s="2" t="s">
        <v>46</v>
      </c>
      <c r="D43" s="3">
        <v>4.5</v>
      </c>
      <c r="E43" s="3">
        <f>VLOOKUP(A43,'[1]Обрези кабеля'!$A:$M,13,0)</f>
        <v>0</v>
      </c>
      <c r="F43" s="3">
        <f t="shared" si="0"/>
        <v>0</v>
      </c>
    </row>
    <row r="44" spans="1:6" x14ac:dyDescent="0.35">
      <c r="A44" s="2">
        <v>3816850</v>
      </c>
      <c r="B44" s="2" t="s">
        <v>41</v>
      </c>
      <c r="C44" s="2" t="s">
        <v>46</v>
      </c>
      <c r="D44" s="3">
        <v>6</v>
      </c>
      <c r="E44" s="3">
        <f>VLOOKUP(A44,'[1]Обрези кабеля'!$A:$M,13,0)</f>
        <v>0</v>
      </c>
      <c r="F44" s="3">
        <f t="shared" si="0"/>
        <v>0</v>
      </c>
    </row>
    <row r="45" spans="1:6" x14ac:dyDescent="0.35">
      <c r="A45" s="2">
        <v>4445717</v>
      </c>
      <c r="B45" s="2" t="s">
        <v>42</v>
      </c>
      <c r="C45" s="2" t="s">
        <v>46</v>
      </c>
      <c r="D45" s="3">
        <v>14.200000000000001</v>
      </c>
      <c r="E45" s="3">
        <f>VLOOKUP(A45,'[1]Обрези кабеля'!$A:$M,13,0)</f>
        <v>0</v>
      </c>
      <c r="F45" s="3">
        <f t="shared" si="0"/>
        <v>0</v>
      </c>
    </row>
    <row r="46" spans="1:6" x14ac:dyDescent="0.35">
      <c r="A46" s="2">
        <v>4652466</v>
      </c>
      <c r="B46" s="2" t="s">
        <v>43</v>
      </c>
      <c r="C46" s="2" t="s">
        <v>46</v>
      </c>
      <c r="D46" s="3">
        <v>3.5</v>
      </c>
      <c r="E46" s="3">
        <f>VLOOKUP(A46,'[1]Обрези кабеля'!$A:$M,13,0)</f>
        <v>0</v>
      </c>
      <c r="F46" s="3">
        <f t="shared" si="0"/>
        <v>0</v>
      </c>
    </row>
    <row r="47" spans="1:6" x14ac:dyDescent="0.35">
      <c r="A47" s="2">
        <v>5232431</v>
      </c>
      <c r="B47" s="2" t="s">
        <v>44</v>
      </c>
      <c r="C47" s="2" t="s">
        <v>46</v>
      </c>
      <c r="D47" s="3">
        <v>5</v>
      </c>
      <c r="E47" s="3">
        <f>VLOOKUP(A47,'[1]Обрези кабеля'!$A:$M,13,0)</f>
        <v>0</v>
      </c>
      <c r="F47" s="3">
        <f t="shared" si="0"/>
        <v>0</v>
      </c>
    </row>
    <row r="48" spans="1:6" x14ac:dyDescent="0.35">
      <c r="A48" s="2">
        <v>5388434</v>
      </c>
      <c r="B48" s="2" t="s">
        <v>45</v>
      </c>
      <c r="C48" s="2" t="s">
        <v>46</v>
      </c>
      <c r="D48" s="3">
        <v>0.8</v>
      </c>
      <c r="E48" s="3">
        <f>VLOOKUP(A48,'[1]Обрези кабеля'!$A:$M,13,0)</f>
        <v>0</v>
      </c>
      <c r="F48" s="3">
        <f t="shared" si="0"/>
        <v>0</v>
      </c>
    </row>
    <row r="49" spans="6:6" x14ac:dyDescent="0.35">
      <c r="F49" s="4">
        <f>SUM(F5:F48)</f>
        <v>0</v>
      </c>
    </row>
  </sheetData>
  <mergeCells count="1">
    <mergeCell ref="A1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Ionov</dc:creator>
  <cp:lastModifiedBy>Ilya Ionov</cp:lastModifiedBy>
  <dcterms:created xsi:type="dcterms:W3CDTF">2023-02-07T13:25:48Z</dcterms:created>
  <dcterms:modified xsi:type="dcterms:W3CDTF">2023-02-14T05:04:29Z</dcterms:modified>
</cp:coreProperties>
</file>